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 &amp; O MONTESS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<sst xmlns="http://schemas.openxmlformats.org/spreadsheetml/2006/main" uniqueCount="123">
  <si>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152 Worthington Ave, Richmond Hill</t>
  </si>
  <si>
    <t>Ontario, Canada, L4E 4N7</t>
  </si>
  <si>
    <t>Tel: (905) 313-0530       Fax: (905) 313-0402</t>
  </si>
  <si>
    <t>montessori1907@gmail.com</t>
  </si>
  <si>
    <t>www.montessorimaterials.com</t>
  </si>
  <si>
    <t>Elementary Classroom Package</t>
  </si>
  <si>
    <t xml:space="preserve">Bill to: </t>
  </si>
  <si>
    <t>Shipping Address:</t>
  </si>
  <si>
    <t>Date:</t>
  </si>
  <si>
    <t>P.O.#</t>
  </si>
  <si>
    <t>Tel:</t>
  </si>
  <si>
    <t xml:space="preserve">Fax: </t>
  </si>
  <si>
    <t xml:space="preserve">Other Info: </t>
  </si>
  <si>
    <t>Item #</t>
  </si>
  <si>
    <t>Description</t>
  </si>
  <si>
    <t>Unit Price</t>
  </si>
  <si>
    <t>Qty.</t>
  </si>
  <si>
    <t>Total</t>
  </si>
  <si>
    <t>USD</t>
  </si>
  <si>
    <t>3.18.01</t>
  </si>
  <si>
    <t>Grammar Boxes</t>
  </si>
  <si>
    <t>3.18.02</t>
  </si>
  <si>
    <t>Grammar Filling Boxes</t>
  </si>
  <si>
    <t>3.18.03</t>
  </si>
  <si>
    <t>Grammar Command Boxes</t>
  </si>
  <si>
    <t>4.34</t>
  </si>
  <si>
    <t>Large Bead Frame</t>
  </si>
  <si>
    <t>4.34.01</t>
  </si>
  <si>
    <t>Paper for Large Bead Frame</t>
  </si>
  <si>
    <t>4.35</t>
  </si>
  <si>
    <t>Geometric Hierarchy of Numbers</t>
  </si>
  <si>
    <t>4.35.01</t>
  </si>
  <si>
    <t xml:space="preserve">Geometric Hierarchy Number Cards </t>
  </si>
  <si>
    <t>4.36</t>
  </si>
  <si>
    <t>Long Division</t>
  </si>
  <si>
    <t>4.39.01</t>
  </si>
  <si>
    <t>Bank Game</t>
  </si>
  <si>
    <t>4.39.02</t>
  </si>
  <si>
    <t>Power of 2 Cube</t>
  </si>
  <si>
    <t>4.39.03</t>
  </si>
  <si>
    <t>Power of 3 Cube</t>
  </si>
  <si>
    <t>4.39.04</t>
  </si>
  <si>
    <t xml:space="preserve">Montessori Algebraic Peg Board with Pegs </t>
  </si>
  <si>
    <t>4.39.05</t>
  </si>
  <si>
    <t>Small Square Root Board with Beads</t>
  </si>
  <si>
    <t>4.39.06</t>
  </si>
  <si>
    <t xml:space="preserve">Square Root Charts 			</t>
  </si>
  <si>
    <t>4.39.07</t>
  </si>
  <si>
    <t>Arithmetic Trinomial Cube</t>
  </si>
  <si>
    <t>4.39.08</t>
  </si>
  <si>
    <t>Elementary Negative Snake Game</t>
  </si>
  <si>
    <t>4.39.09</t>
  </si>
  <si>
    <t>Cubing Material</t>
  </si>
  <si>
    <t>4.39.11</t>
  </si>
  <si>
    <t>Multibase Material with Chart</t>
  </si>
  <si>
    <t>4.43</t>
  </si>
  <si>
    <t>Checker Board</t>
  </si>
  <si>
    <t>4.43.01</t>
  </si>
  <si>
    <t>Checker Board Beads with Box</t>
  </si>
  <si>
    <t>4.43.02</t>
  </si>
  <si>
    <t>Gray &amp; White Number Tiles with Box - for Checker Board &amp; Flat Bead Frame</t>
  </si>
  <si>
    <t>4.43.03</t>
  </si>
  <si>
    <t>Flat Bead Frame</t>
  </si>
  <si>
    <t>4.44</t>
  </si>
  <si>
    <t>Large Fraction Skittles with Stand</t>
  </si>
  <si>
    <t>4.44.01</t>
  </si>
  <si>
    <t>Cards for Large Fraction Skittles with Box</t>
  </si>
  <si>
    <t>4.45</t>
  </si>
  <si>
    <t>Fraction Circles with Two Stands</t>
  </si>
  <si>
    <t>4.45.02</t>
  </si>
  <si>
    <t xml:space="preserve">Metal Triangles: 4 Plates </t>
  </si>
  <si>
    <t>4.45.06</t>
  </si>
  <si>
    <t xml:space="preserve">Theorem Of Pythagoras </t>
  </si>
  <si>
    <t>4.48</t>
  </si>
  <si>
    <t>Cut-Out Labeled Fraction Circles with Box</t>
  </si>
  <si>
    <t>4.49.01</t>
  </si>
  <si>
    <t>Decimal Fraction Material</t>
  </si>
  <si>
    <t>4.50</t>
  </si>
  <si>
    <t>Yellow Triangles for Area</t>
  </si>
  <si>
    <t>4.50.01</t>
  </si>
  <si>
    <t xml:space="preserve">Stand for Height - The Whole Set </t>
  </si>
  <si>
    <t>4.51</t>
  </si>
  <si>
    <t xml:space="preserve">Geometric Stick Material - Montessori </t>
  </si>
  <si>
    <t>4.54.01</t>
  </si>
  <si>
    <t>Folding Geometric Shapes</t>
  </si>
  <si>
    <t>4.54.05</t>
  </si>
  <si>
    <t>Volume Box with 250 Cubes</t>
  </si>
  <si>
    <t>4.54.06</t>
  </si>
  <si>
    <t>Volume Box with 1000 Cubes</t>
  </si>
  <si>
    <t>4.59.02</t>
  </si>
  <si>
    <t>Play Money - USA</t>
  </si>
  <si>
    <t>6.84</t>
  </si>
  <si>
    <t>Earth Science - Igneous Rock Collection</t>
  </si>
  <si>
    <t>6.85</t>
  </si>
  <si>
    <t>Earth Science - Metamorphic Rock Collection</t>
  </si>
  <si>
    <t>6.86</t>
  </si>
  <si>
    <t>Earth Science - Mineral Collection</t>
  </si>
  <si>
    <t>6.87</t>
  </si>
  <si>
    <t>Earth Science - Sedimentary Rock Collection</t>
  </si>
  <si>
    <t>6.70.01</t>
  </si>
  <si>
    <t>Human Anatomy Model - Skeleton</t>
  </si>
  <si>
    <t>6.70.01A</t>
  </si>
  <si>
    <t>Human Anatomy Model – Body</t>
  </si>
  <si>
    <t>6.70.03</t>
  </si>
  <si>
    <t>Cross-Section Human Brain Model | Montessori Science Material</t>
  </si>
  <si>
    <t>6.70.05</t>
  </si>
  <si>
    <t xml:space="preserve">Cross-Section Eye Model </t>
  </si>
  <si>
    <t>6.71.05</t>
  </si>
  <si>
    <t>Soft Foam Cross-Section Human Heart Model</t>
  </si>
  <si>
    <t>6.71.06</t>
  </si>
  <si>
    <t>Pumping Heart Model</t>
  </si>
  <si>
    <t>Sub Total</t>
  </si>
  <si>
    <t>Discount</t>
  </si>
  <si>
    <t>Subtotal 2</t>
  </si>
  <si>
    <t>Shipping/Handling</t>
  </si>
  <si>
    <t>TOTAL</t>
  </si>
  <si>
    <t>**FREE SHIPPING ELIGIBILITY:</t>
  </si>
  <si>
    <t>Domestic (contiguous U.S.): Free regular (ground) shipping.</t>
  </si>
  <si>
    <t>For delivery via Standard Shipping by UPS or Purolator.</t>
  </si>
  <si>
    <t>Alaska, Hawaii, Virgin Islands, Puerto Rico, Guam, APO/FPO/AEO:</t>
  </si>
  <si>
    <t>add 17% Shipping Costs.</t>
  </si>
  <si>
    <t>We accept: Credit Cards, Cheques, 
(Payable to E &amp; O Montessori Inc.),</t>
  </si>
  <si>
    <t>PayPal to our email: 
montessori1907@gmail.com</t>
  </si>
</sst>
</file>

<file path=xl/styles.xml><?xml version="1.0" encoding="utf-8"?>
<styleSheet xmlns="http://schemas.openxmlformats.org/spreadsheetml/2006/main" xml:space="preserve">
  <numFmts count="1">
    <numFmt numFmtId="164" formatCode="[$$-409]#,##0.00;-[$$-409]#,##0.00"/>
  </numFmts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b3b3b3"/>
        <bgColor rgb="FFb3b3b3"/>
      </patternFill>
    </fill>
    <fill>
      <patternFill patternType="solid">
        <fgColor rgb="FFdadada"/>
        <bgColor rgb="FFdadad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true" shrinkToFit="false"/>
    </xf>
    <xf xfId="0" fontId="1" numFmtId="0" fillId="0" borderId="1" applyFont="1" applyNumberFormat="0" applyFill="0" applyBorder="1" applyAlignment="1">
      <alignment horizontal="left"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4" numFmtId="0" fillId="3" borderId="1" applyFont="1" applyNumberFormat="0" applyFill="1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right" vertical="center" textRotation="0" wrapText="true" shrinkToFit="false"/>
    </xf>
    <xf xfId="0" fontId="5" numFmtId="164" fillId="0" borderId="1" applyFont="1" applyNumberFormat="1" applyFill="0" applyBorder="1" applyAlignment="1">
      <alignment horizontal="right" vertical="center" textRotation="0" wrapText="true" shrinkToFit="false"/>
    </xf>
    <xf xfId="0" fontId="5" numFmtId="164" fillId="0" borderId="1" applyFont="1" applyNumberFormat="1" applyFill="0" applyBorder="1" applyAlignment="1">
      <alignment horizontal="right" vertical="center" textRotation="0" wrapText="false" shrinkToFit="false"/>
    </xf>
    <xf xfId="0" fontId="4" numFmtId="0" fillId="0" borderId="0" applyFont="1" applyNumberFormat="0" applyFill="0" applyBorder="0" applyAlignment="1">
      <alignment horizontal="righ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6" numFmtId="0" fillId="0" borderId="0" applyFont="1" applyNumberFormat="0" applyFill="0" applyBorder="0" applyAlignment="1">
      <alignment horizontal="center" vertical="center" textRotation="0" wrapText="true" shrinkToFit="false"/>
    </xf>
    <xf xfId="0" fontId="5" numFmtId="0" fillId="0" borderId="0" applyFont="1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0e665727b967e0af618b667960ead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1562100" cy="419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5"/>
  <sheetViews>
    <sheetView tabSelected="1" workbookViewId="0" showGridLines="true" showRowColHeaders="1">
      <selection activeCell="A75" sqref="A75:C75"/>
    </sheetView>
  </sheetViews>
  <sheetFormatPr defaultRowHeight="14.4" outlineLevelRow="0" outlineLevelCol="0"/>
  <cols>
    <col min="2" max="2" width="17" customWidth="true" style="0"/>
    <col min="5" max="5" width="17" customWidth="true" style="0"/>
  </cols>
  <sheetData>
    <row r="1" spans="1:8">
      <c r="H1" s="1" t="s">
        <v>0</v>
      </c>
    </row>
    <row r="2" spans="1:8">
      <c r="H2" s="1" t="s">
        <v>1</v>
      </c>
    </row>
    <row r="3" spans="1:8">
      <c r="H3" s="1" t="s">
        <v>2</v>
      </c>
    </row>
    <row r="4" spans="1:8">
      <c r="H4" s="1" t="s">
        <v>3</v>
      </c>
    </row>
    <row r="5" spans="1:8">
      <c r="H5" s="2" t="s">
        <v>4</v>
      </c>
    </row>
    <row r="6" spans="1:8">
      <c r="A6" s="3" t="s">
        <v>5</v>
      </c>
    </row>
    <row r="7" spans="1:8">
      <c r="A7" s="4" t="s">
        <v>6</v>
      </c>
      <c r="B7" s="4"/>
      <c r="C7" s="4"/>
      <c r="D7" s="4"/>
      <c r="E7" s="4"/>
      <c r="F7" s="4" t="s">
        <v>8</v>
      </c>
      <c r="G7" s="4"/>
      <c r="H7" s="4"/>
    </row>
    <row r="8" spans="1:8" customHeight="1" ht="20">
      <c r="A8" s="4"/>
      <c r="B8" s="4"/>
      <c r="C8" s="4"/>
      <c r="D8" s="4"/>
      <c r="E8" s="4"/>
      <c r="F8" s="5" t="s">
        <v>9</v>
      </c>
      <c r="G8" s="4"/>
      <c r="H8" s="4"/>
    </row>
    <row r="9" spans="1:8">
      <c r="A9" s="4"/>
      <c r="B9" s="4"/>
      <c r="C9" s="4"/>
      <c r="D9" s="4"/>
      <c r="E9" s="4"/>
      <c r="F9" s="4" t="s">
        <v>10</v>
      </c>
      <c r="G9" s="4"/>
      <c r="H9" s="4"/>
    </row>
    <row r="10" spans="1:8">
      <c r="A10" s="4"/>
      <c r="B10" s="4"/>
      <c r="C10" s="4"/>
      <c r="D10" s="4"/>
      <c r="E10" s="4"/>
      <c r="F10" s="4" t="s">
        <v>11</v>
      </c>
      <c r="G10" s="4"/>
      <c r="H10" s="4"/>
    </row>
    <row r="11" spans="1:8">
      <c r="A11" s="4"/>
      <c r="B11" s="4"/>
      <c r="C11" s="4"/>
      <c r="D11" s="4"/>
      <c r="E11" s="4"/>
      <c r="F11" s="4"/>
      <c r="G11" s="4"/>
      <c r="H11" s="4"/>
    </row>
    <row r="12" spans="1:8" customHeight="1" ht="20">
      <c r="A12" s="4" t="s">
        <v>7</v>
      </c>
      <c r="B12" s="4"/>
      <c r="C12" s="4"/>
      <c r="D12" s="4"/>
      <c r="E12" s="4"/>
      <c r="F12" s="4" t="s">
        <v>12</v>
      </c>
      <c r="G12" s="4"/>
      <c r="H12" s="4"/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>
      <c r="A14" s="6" t="s">
        <v>13</v>
      </c>
      <c r="B14" s="6" t="s">
        <v>14</v>
      </c>
      <c r="C14" s="6"/>
      <c r="D14" s="6"/>
      <c r="E14" s="6"/>
      <c r="F14" s="6" t="s">
        <v>15</v>
      </c>
      <c r="G14" s="6" t="s">
        <v>16</v>
      </c>
      <c r="H14" s="6" t="s">
        <v>17</v>
      </c>
    </row>
    <row r="15" spans="1:8">
      <c r="A15" s="7"/>
      <c r="B15" s="7"/>
      <c r="C15" s="7"/>
      <c r="D15" s="7"/>
      <c r="E15" s="7"/>
      <c r="F15" s="7" t="s">
        <v>18</v>
      </c>
      <c r="G15" s="7"/>
      <c r="H15" s="7" t="s">
        <v>18</v>
      </c>
    </row>
    <row r="16" spans="1:8">
      <c r="A16" s="8" t="s">
        <v>19</v>
      </c>
      <c r="B16" s="8" t="s">
        <v>20</v>
      </c>
      <c r="C16" s="8"/>
      <c r="D16" s="8"/>
      <c r="E16" s="8"/>
      <c r="F16" s="10">
        <v>156.6</v>
      </c>
      <c r="G16" s="9">
        <v>1.0</v>
      </c>
      <c r="H16" s="10">
        <f>SUM(F16*G16)</f>
        <v>156.6</v>
      </c>
    </row>
    <row r="17" spans="1:8">
      <c r="A17" s="8" t="s">
        <v>21</v>
      </c>
      <c r="B17" s="8" t="s">
        <v>22</v>
      </c>
      <c r="C17" s="8"/>
      <c r="D17" s="8"/>
      <c r="E17" s="8"/>
      <c r="F17" s="10">
        <v>296.1</v>
      </c>
      <c r="G17" s="9">
        <v>1.0</v>
      </c>
      <c r="H17" s="10">
        <f>SUM(F17*G17)</f>
        <v>296.1</v>
      </c>
    </row>
    <row r="18" spans="1:8">
      <c r="A18" s="8" t="s">
        <v>23</v>
      </c>
      <c r="B18" s="8" t="s">
        <v>24</v>
      </c>
      <c r="C18" s="8"/>
      <c r="D18" s="8"/>
      <c r="E18" s="8"/>
      <c r="F18" s="10">
        <v>93.6</v>
      </c>
      <c r="G18" s="9">
        <v>1.0</v>
      </c>
      <c r="H18" s="10">
        <f>SUM(F18*G18)</f>
        <v>93.6</v>
      </c>
    </row>
    <row r="19" spans="1:8">
      <c r="A19" s="8" t="s">
        <v>25</v>
      </c>
      <c r="B19" s="8" t="s">
        <v>26</v>
      </c>
      <c r="C19" s="8"/>
      <c r="D19" s="8"/>
      <c r="E19" s="8"/>
      <c r="F19" s="10">
        <v>42.3</v>
      </c>
      <c r="G19" s="9">
        <v>1.0</v>
      </c>
      <c r="H19" s="10">
        <f>SUM(F19*G19)</f>
        <v>42.3</v>
      </c>
    </row>
    <row r="20" spans="1:8">
      <c r="A20" s="8" t="s">
        <v>27</v>
      </c>
      <c r="B20" s="8" t="s">
        <v>28</v>
      </c>
      <c r="C20" s="8"/>
      <c r="D20" s="8"/>
      <c r="E20" s="8"/>
      <c r="F20" s="10">
        <v>10.8</v>
      </c>
      <c r="G20" s="9">
        <v>1.0</v>
      </c>
      <c r="H20" s="10">
        <f>SUM(F20*G20)</f>
        <v>10.8</v>
      </c>
    </row>
    <row r="21" spans="1:8">
      <c r="A21" s="8" t="s">
        <v>29</v>
      </c>
      <c r="B21" s="8" t="s">
        <v>30</v>
      </c>
      <c r="C21" s="8"/>
      <c r="D21" s="8"/>
      <c r="E21" s="8"/>
      <c r="F21" s="10">
        <v>558</v>
      </c>
      <c r="G21" s="9">
        <v>1.0</v>
      </c>
      <c r="H21" s="10">
        <f>SUM(F21*G21)</f>
        <v>558</v>
      </c>
    </row>
    <row r="22" spans="1:8">
      <c r="A22" s="8" t="s">
        <v>31</v>
      </c>
      <c r="B22" s="8" t="s">
        <v>32</v>
      </c>
      <c r="C22" s="8"/>
      <c r="D22" s="8"/>
      <c r="E22" s="8"/>
      <c r="F22" s="10">
        <v>13.5</v>
      </c>
      <c r="G22" s="9">
        <v>1.0</v>
      </c>
      <c r="H22" s="10">
        <f>SUM(F22*G22)</f>
        <v>13.5</v>
      </c>
    </row>
    <row r="23" spans="1:8">
      <c r="A23" s="8" t="s">
        <v>33</v>
      </c>
      <c r="B23" s="8" t="s">
        <v>34</v>
      </c>
      <c r="C23" s="8"/>
      <c r="D23" s="8"/>
      <c r="E23" s="8"/>
      <c r="F23" s="10">
        <v>176.4</v>
      </c>
      <c r="G23" s="9">
        <v>1.0</v>
      </c>
      <c r="H23" s="10">
        <f>SUM(F23*G23)</f>
        <v>176.4</v>
      </c>
    </row>
    <row r="24" spans="1:8">
      <c r="A24" s="8" t="s">
        <v>35</v>
      </c>
      <c r="B24" s="8" t="s">
        <v>36</v>
      </c>
      <c r="C24" s="8"/>
      <c r="D24" s="8"/>
      <c r="E24" s="8"/>
      <c r="F24" s="10">
        <v>43.2</v>
      </c>
      <c r="G24" s="9">
        <v>1.0</v>
      </c>
      <c r="H24" s="10">
        <f>SUM(F24*G24)</f>
        <v>43.2</v>
      </c>
    </row>
    <row r="25" spans="1:8">
      <c r="A25" s="8" t="s">
        <v>37</v>
      </c>
      <c r="B25" s="8" t="s">
        <v>38</v>
      </c>
      <c r="C25" s="8"/>
      <c r="D25" s="8"/>
      <c r="E25" s="8"/>
      <c r="F25" s="10">
        <v>37.8</v>
      </c>
      <c r="G25" s="9">
        <v>1.0</v>
      </c>
      <c r="H25" s="10">
        <f>SUM(F25*G25)</f>
        <v>37.8</v>
      </c>
    </row>
    <row r="26" spans="1:8">
      <c r="A26" s="8" t="s">
        <v>39</v>
      </c>
      <c r="B26" s="8" t="s">
        <v>40</v>
      </c>
      <c r="C26" s="8"/>
      <c r="D26" s="8"/>
      <c r="E26" s="8"/>
      <c r="F26" s="10">
        <v>89.1</v>
      </c>
      <c r="G26" s="9">
        <v>1.0</v>
      </c>
      <c r="H26" s="10">
        <f>SUM(F26*G26)</f>
        <v>89.1</v>
      </c>
    </row>
    <row r="27" spans="1:8">
      <c r="A27" s="8" t="s">
        <v>41</v>
      </c>
      <c r="B27" s="8" t="s">
        <v>42</v>
      </c>
      <c r="C27" s="8"/>
      <c r="D27" s="8"/>
      <c r="E27" s="8"/>
      <c r="F27" s="10">
        <v>89.1</v>
      </c>
      <c r="G27" s="9">
        <v>1.0</v>
      </c>
      <c r="H27" s="10">
        <f>SUM(F27*G27)</f>
        <v>89.1</v>
      </c>
    </row>
    <row r="28" spans="1:8">
      <c r="A28" s="8" t="s">
        <v>43</v>
      </c>
      <c r="B28" s="8" t="s">
        <v>44</v>
      </c>
      <c r="C28" s="8"/>
      <c r="D28" s="8"/>
      <c r="E28" s="8"/>
      <c r="F28" s="10">
        <v>43.2</v>
      </c>
      <c r="G28" s="9">
        <v>1.0</v>
      </c>
      <c r="H28" s="10">
        <f>SUM(F28*G28)</f>
        <v>43.2</v>
      </c>
    </row>
    <row r="29" spans="1:8">
      <c r="A29" s="8" t="s">
        <v>45</v>
      </c>
      <c r="B29" s="8" t="s">
        <v>46</v>
      </c>
      <c r="C29" s="8"/>
      <c r="D29" s="8"/>
      <c r="E29" s="8"/>
      <c r="F29" s="10">
        <v>20.7</v>
      </c>
      <c r="G29" s="9">
        <v>1.0</v>
      </c>
      <c r="H29" s="10">
        <f>SUM(F29*G29)</f>
        <v>20.7</v>
      </c>
    </row>
    <row r="30" spans="1:8">
      <c r="A30" s="8" t="s">
        <v>47</v>
      </c>
      <c r="B30" s="8" t="s">
        <v>48</v>
      </c>
      <c r="C30" s="8"/>
      <c r="D30" s="8"/>
      <c r="E30" s="8"/>
      <c r="F30" s="10">
        <v>53.1</v>
      </c>
      <c r="G30" s="9">
        <v>1.0</v>
      </c>
      <c r="H30" s="10">
        <f>SUM(F30*G30)</f>
        <v>53.1</v>
      </c>
    </row>
    <row r="31" spans="1:8">
      <c r="A31" s="8" t="s">
        <v>49</v>
      </c>
      <c r="B31" s="8" t="s">
        <v>50</v>
      </c>
      <c r="C31" s="8"/>
      <c r="D31" s="8"/>
      <c r="E31" s="8"/>
      <c r="F31" s="10">
        <v>140.4</v>
      </c>
      <c r="G31" s="9">
        <v>1.0</v>
      </c>
      <c r="H31" s="10">
        <f>SUM(F31*G31)</f>
        <v>140.4</v>
      </c>
    </row>
    <row r="32" spans="1:8">
      <c r="A32" s="8" t="s">
        <v>51</v>
      </c>
      <c r="B32" s="8" t="s">
        <v>52</v>
      </c>
      <c r="C32" s="8"/>
      <c r="D32" s="8"/>
      <c r="E32" s="8"/>
      <c r="F32" s="10">
        <v>558</v>
      </c>
      <c r="G32" s="9">
        <v>1.0</v>
      </c>
      <c r="H32" s="10">
        <f>SUM(F32*G32)</f>
        <v>558</v>
      </c>
    </row>
    <row r="33" spans="1:8">
      <c r="A33" s="8" t="s">
        <v>53</v>
      </c>
      <c r="B33" s="8" t="s">
        <v>54</v>
      </c>
      <c r="C33" s="8"/>
      <c r="D33" s="8"/>
      <c r="E33" s="8"/>
      <c r="F33" s="10">
        <v>234</v>
      </c>
      <c r="G33" s="9">
        <v>1.0</v>
      </c>
      <c r="H33" s="10">
        <f>SUM(F33*G33)</f>
        <v>234</v>
      </c>
    </row>
    <row r="34" spans="1:8">
      <c r="A34" s="8" t="s">
        <v>55</v>
      </c>
      <c r="B34" s="8" t="s">
        <v>56</v>
      </c>
      <c r="C34" s="8"/>
      <c r="D34" s="8"/>
      <c r="E34" s="8"/>
      <c r="F34" s="10">
        <v>70.2</v>
      </c>
      <c r="G34" s="9">
        <v>1.0</v>
      </c>
      <c r="H34" s="10">
        <f>SUM(F34*G34)</f>
        <v>70.2</v>
      </c>
    </row>
    <row r="35" spans="1:8">
      <c r="A35" s="8" t="s">
        <v>57</v>
      </c>
      <c r="B35" s="8" t="s">
        <v>58</v>
      </c>
      <c r="C35" s="8"/>
      <c r="D35" s="8"/>
      <c r="E35" s="8"/>
      <c r="F35" s="10">
        <v>84.6</v>
      </c>
      <c r="G35" s="9">
        <v>1.0</v>
      </c>
      <c r="H35" s="10">
        <f>SUM(F35*G35)</f>
        <v>84.6</v>
      </c>
    </row>
    <row r="36" spans="1:8">
      <c r="A36" s="8" t="s">
        <v>59</v>
      </c>
      <c r="B36" s="8" t="s">
        <v>60</v>
      </c>
      <c r="C36" s="8"/>
      <c r="D36" s="8"/>
      <c r="E36" s="8"/>
      <c r="F36" s="10">
        <v>28.8</v>
      </c>
      <c r="G36" s="9">
        <v>1.0</v>
      </c>
      <c r="H36" s="10">
        <f>SUM(F36*G36)</f>
        <v>28.8</v>
      </c>
    </row>
    <row r="37" spans="1:8">
      <c r="A37" s="8" t="s">
        <v>61</v>
      </c>
      <c r="B37" s="8" t="s">
        <v>62</v>
      </c>
      <c r="C37" s="8"/>
      <c r="D37" s="8"/>
      <c r="E37" s="8"/>
      <c r="F37" s="10">
        <v>43.2</v>
      </c>
      <c r="G37" s="9">
        <v>1.0</v>
      </c>
      <c r="H37" s="10">
        <f>SUM(F37*G37)</f>
        <v>43.2</v>
      </c>
    </row>
    <row r="38" spans="1:8">
      <c r="A38" s="8" t="s">
        <v>63</v>
      </c>
      <c r="B38" s="8" t="s">
        <v>64</v>
      </c>
      <c r="C38" s="8"/>
      <c r="D38" s="8"/>
      <c r="E38" s="8"/>
      <c r="F38" s="10">
        <v>82.8</v>
      </c>
      <c r="G38" s="9">
        <v>1.0</v>
      </c>
      <c r="H38" s="10">
        <f>SUM(F38*G38)</f>
        <v>82.8</v>
      </c>
    </row>
    <row r="39" spans="1:8">
      <c r="A39" s="8" t="s">
        <v>65</v>
      </c>
      <c r="B39" s="8" t="s">
        <v>66</v>
      </c>
      <c r="C39" s="8"/>
      <c r="D39" s="8"/>
      <c r="E39" s="8"/>
      <c r="F39" s="10">
        <v>19.8</v>
      </c>
      <c r="G39" s="9">
        <v>1.0</v>
      </c>
      <c r="H39" s="10">
        <f>SUM(F39*G39)</f>
        <v>19.8</v>
      </c>
    </row>
    <row r="40" spans="1:8">
      <c r="A40" s="8" t="s">
        <v>67</v>
      </c>
      <c r="B40" s="8" t="s">
        <v>68</v>
      </c>
      <c r="C40" s="8"/>
      <c r="D40" s="8"/>
      <c r="E40" s="8"/>
      <c r="F40" s="10">
        <v>168.3</v>
      </c>
      <c r="G40" s="9">
        <v>1.0</v>
      </c>
      <c r="H40" s="10">
        <f>SUM(F40*G40)</f>
        <v>168.3</v>
      </c>
    </row>
    <row r="41" spans="1:8">
      <c r="A41" s="8" t="s">
        <v>69</v>
      </c>
      <c r="B41" s="8" t="s">
        <v>70</v>
      </c>
      <c r="C41" s="8"/>
      <c r="D41" s="8"/>
      <c r="E41" s="8"/>
      <c r="F41" s="10">
        <v>48.6</v>
      </c>
      <c r="G41" s="9">
        <v>1.0</v>
      </c>
      <c r="H41" s="10">
        <f>SUM(F41*G41)</f>
        <v>48.6</v>
      </c>
    </row>
    <row r="42" spans="1:8">
      <c r="A42" s="8" t="s">
        <v>71</v>
      </c>
      <c r="B42" s="8" t="s">
        <v>72</v>
      </c>
      <c r="C42" s="8"/>
      <c r="D42" s="8"/>
      <c r="E42" s="8"/>
      <c r="F42" s="10">
        <v>134.1</v>
      </c>
      <c r="G42" s="9">
        <v>1.0</v>
      </c>
      <c r="H42" s="10">
        <f>SUM(F42*G42)</f>
        <v>134.1</v>
      </c>
    </row>
    <row r="43" spans="1:8">
      <c r="A43" s="8" t="s">
        <v>73</v>
      </c>
      <c r="B43" s="8" t="s">
        <v>74</v>
      </c>
      <c r="C43" s="8"/>
      <c r="D43" s="8"/>
      <c r="E43" s="8"/>
      <c r="F43" s="10">
        <v>120.6</v>
      </c>
      <c r="G43" s="9">
        <v>1.0</v>
      </c>
      <c r="H43" s="10">
        <f>SUM(F43*G43)</f>
        <v>120.6</v>
      </c>
    </row>
    <row r="44" spans="1:8">
      <c r="A44" s="8" t="s">
        <v>75</v>
      </c>
      <c r="B44" s="8" t="s">
        <v>76</v>
      </c>
      <c r="C44" s="8"/>
      <c r="D44" s="8"/>
      <c r="E44" s="8"/>
      <c r="F44" s="10">
        <v>75.6</v>
      </c>
      <c r="G44" s="9">
        <v>1.0</v>
      </c>
      <c r="H44" s="10">
        <f>SUM(F44*G44)</f>
        <v>75.6</v>
      </c>
    </row>
    <row r="45" spans="1:8">
      <c r="A45" s="8" t="s">
        <v>77</v>
      </c>
      <c r="B45" s="8" t="s">
        <v>78</v>
      </c>
      <c r="C45" s="8"/>
      <c r="D45" s="8"/>
      <c r="E45" s="8"/>
      <c r="F45" s="10">
        <v>65.7</v>
      </c>
      <c r="G45" s="9">
        <v>1.0</v>
      </c>
      <c r="H45" s="10">
        <f>SUM(F45*G45)</f>
        <v>65.7</v>
      </c>
    </row>
    <row r="46" spans="1:8">
      <c r="A46" s="8" t="s">
        <v>79</v>
      </c>
      <c r="B46" s="8" t="s">
        <v>80</v>
      </c>
      <c r="C46" s="8"/>
      <c r="D46" s="8"/>
      <c r="E46" s="8"/>
      <c r="F46" s="10">
        <v>30.6</v>
      </c>
      <c r="G46" s="9">
        <v>1.0</v>
      </c>
      <c r="H46" s="10">
        <f>SUM(F46*G46)</f>
        <v>30.6</v>
      </c>
    </row>
    <row r="47" spans="1:8">
      <c r="A47" s="8" t="s">
        <v>81</v>
      </c>
      <c r="B47" s="8" t="s">
        <v>82</v>
      </c>
      <c r="C47" s="8"/>
      <c r="D47" s="8"/>
      <c r="E47" s="8"/>
      <c r="F47" s="10">
        <v>97.2</v>
      </c>
      <c r="G47" s="9">
        <v>1.0</v>
      </c>
      <c r="H47" s="10">
        <f>SUM(F47*G47)</f>
        <v>97.2</v>
      </c>
    </row>
    <row r="48" spans="1:8">
      <c r="A48" s="8" t="s">
        <v>83</v>
      </c>
      <c r="B48" s="8" t="s">
        <v>84</v>
      </c>
      <c r="C48" s="8"/>
      <c r="D48" s="8"/>
      <c r="E48" s="8"/>
      <c r="F48" s="10">
        <v>57.6</v>
      </c>
      <c r="G48" s="9">
        <v>1.0</v>
      </c>
      <c r="H48" s="10">
        <f>SUM(F48*G48)</f>
        <v>57.6</v>
      </c>
    </row>
    <row r="49" spans="1:8">
      <c r="A49" s="8" t="s">
        <v>85</v>
      </c>
      <c r="B49" s="8" t="s">
        <v>86</v>
      </c>
      <c r="C49" s="8"/>
      <c r="D49" s="8"/>
      <c r="E49" s="8"/>
      <c r="F49" s="10">
        <v>86.4</v>
      </c>
      <c r="G49" s="9">
        <v>1.0</v>
      </c>
      <c r="H49" s="10">
        <f>SUM(F49*G49)</f>
        <v>86.4</v>
      </c>
    </row>
    <row r="50" spans="1:8">
      <c r="A50" s="8" t="s">
        <v>87</v>
      </c>
      <c r="B50" s="8" t="s">
        <v>88</v>
      </c>
      <c r="C50" s="8"/>
      <c r="D50" s="8"/>
      <c r="E50" s="8"/>
      <c r="F50" s="10">
        <v>89.1</v>
      </c>
      <c r="G50" s="9">
        <v>1.0</v>
      </c>
      <c r="H50" s="10">
        <f>SUM(F50*G50)</f>
        <v>89.1</v>
      </c>
    </row>
    <row r="51" spans="1:8">
      <c r="A51" s="8" t="s">
        <v>89</v>
      </c>
      <c r="B51" s="8" t="s">
        <v>90</v>
      </c>
      <c r="C51" s="8"/>
      <c r="D51" s="8"/>
      <c r="E51" s="8"/>
      <c r="F51" s="10">
        <v>21.6</v>
      </c>
      <c r="G51" s="9">
        <v>1.0</v>
      </c>
      <c r="H51" s="10">
        <f>SUM(F51*G51)</f>
        <v>21.6</v>
      </c>
    </row>
    <row r="52" spans="1:8">
      <c r="A52" s="8" t="s">
        <v>91</v>
      </c>
      <c r="B52" s="8" t="s">
        <v>92</v>
      </c>
      <c r="C52" s="8"/>
      <c r="D52" s="8"/>
      <c r="E52" s="8"/>
      <c r="F52" s="10">
        <v>25.2</v>
      </c>
      <c r="G52" s="9">
        <v>1.0</v>
      </c>
      <c r="H52" s="10">
        <f>SUM(F52*G52)</f>
        <v>25.2</v>
      </c>
    </row>
    <row r="53" spans="1:8">
      <c r="A53" s="8" t="s">
        <v>93</v>
      </c>
      <c r="B53" s="8" t="s">
        <v>94</v>
      </c>
      <c r="C53" s="8"/>
      <c r="D53" s="8"/>
      <c r="E53" s="8"/>
      <c r="F53" s="10">
        <v>25.2</v>
      </c>
      <c r="G53" s="9">
        <v>1.0</v>
      </c>
      <c r="H53" s="10">
        <f>SUM(F53*G53)</f>
        <v>25.2</v>
      </c>
    </row>
    <row r="54" spans="1:8">
      <c r="A54" s="8" t="s">
        <v>95</v>
      </c>
      <c r="B54" s="8" t="s">
        <v>96</v>
      </c>
      <c r="C54" s="8"/>
      <c r="D54" s="8"/>
      <c r="E54" s="8"/>
      <c r="F54" s="10">
        <v>25.2</v>
      </c>
      <c r="G54" s="9">
        <v>1.0</v>
      </c>
      <c r="H54" s="10">
        <f>SUM(F54*G54)</f>
        <v>25.2</v>
      </c>
    </row>
    <row r="55" spans="1:8">
      <c r="A55" s="8" t="s">
        <v>97</v>
      </c>
      <c r="B55" s="8" t="s">
        <v>98</v>
      </c>
      <c r="C55" s="8"/>
      <c r="D55" s="8"/>
      <c r="E55" s="8"/>
      <c r="F55" s="10">
        <v>25.2</v>
      </c>
      <c r="G55" s="9">
        <v>1.0</v>
      </c>
      <c r="H55" s="10">
        <f>SUM(F55*G55)</f>
        <v>25.2</v>
      </c>
    </row>
    <row r="56" spans="1:8">
      <c r="A56" s="8" t="s">
        <v>99</v>
      </c>
      <c r="B56" s="8" t="s">
        <v>100</v>
      </c>
      <c r="C56" s="8"/>
      <c r="D56" s="8"/>
      <c r="E56" s="8"/>
      <c r="F56" s="10">
        <v>51.3</v>
      </c>
      <c r="G56" s="9">
        <v>1.0</v>
      </c>
      <c r="H56" s="10">
        <f>SUM(F56*G56)</f>
        <v>51.3</v>
      </c>
    </row>
    <row r="57" spans="1:8">
      <c r="A57" s="8" t="s">
        <v>101</v>
      </c>
      <c r="B57" s="8" t="s">
        <v>102</v>
      </c>
      <c r="C57" s="8"/>
      <c r="D57" s="8"/>
      <c r="E57" s="8"/>
      <c r="F57" s="10">
        <v>51.3</v>
      </c>
      <c r="G57" s="9">
        <v>1.0</v>
      </c>
      <c r="H57" s="10">
        <f>SUM(F57*G57)</f>
        <v>51.3</v>
      </c>
    </row>
    <row r="58" spans="1:8">
      <c r="A58" s="8" t="s">
        <v>103</v>
      </c>
      <c r="B58" s="8" t="s">
        <v>104</v>
      </c>
      <c r="C58" s="8"/>
      <c r="D58" s="8"/>
      <c r="E58" s="8"/>
      <c r="F58" s="10">
        <v>39.6</v>
      </c>
      <c r="G58" s="9">
        <v>1.0</v>
      </c>
      <c r="H58" s="10">
        <f>SUM(F58*G58)</f>
        <v>39.6</v>
      </c>
    </row>
    <row r="59" spans="1:8">
      <c r="A59" s="8" t="s">
        <v>105</v>
      </c>
      <c r="B59" s="8" t="s">
        <v>106</v>
      </c>
      <c r="C59" s="8"/>
      <c r="D59" s="8"/>
      <c r="E59" s="8"/>
      <c r="F59" s="10">
        <v>34.2</v>
      </c>
      <c r="G59" s="9">
        <v>1.0</v>
      </c>
      <c r="H59" s="10">
        <f>SUM(F59*G59)</f>
        <v>34.2</v>
      </c>
    </row>
    <row r="60" spans="1:8">
      <c r="A60" s="8" t="s">
        <v>107</v>
      </c>
      <c r="B60" s="8" t="s">
        <v>108</v>
      </c>
      <c r="C60" s="8"/>
      <c r="D60" s="8"/>
      <c r="E60" s="8"/>
      <c r="F60" s="10">
        <v>30.6</v>
      </c>
      <c r="G60" s="9">
        <v>1.0</v>
      </c>
      <c r="H60" s="10">
        <f>SUM(F60*G60)</f>
        <v>30.6</v>
      </c>
    </row>
    <row r="61" spans="1:8">
      <c r="A61" s="8" t="s">
        <v>109</v>
      </c>
      <c r="B61" s="8" t="s">
        <v>110</v>
      </c>
      <c r="C61" s="8"/>
      <c r="D61" s="8"/>
      <c r="E61" s="8"/>
      <c r="F61" s="10">
        <v>60.3</v>
      </c>
      <c r="G61" s="9">
        <v>1.0</v>
      </c>
      <c r="H61" s="10">
        <f>SUM(F61*G61)</f>
        <v>60.3</v>
      </c>
    </row>
    <row r="62" spans="1:8">
      <c r="G62" s="12" t="s">
        <v>111</v>
      </c>
      <c r="H62" s="11">
        <f>SUM(H15:H61)</f>
        <v>4348.8</v>
      </c>
    </row>
    <row r="63" spans="1:8">
      <c r="G63" s="12" t="s">
        <v>112</v>
      </c>
      <c r="H63" s="11">
        <f>IF(AND(H62&gt;=1000,H62&lt;5000),H62*0.03,IF(AND(H62&gt;=5000,H62&lt;10000),H62*0.04,IF(H62&gt;=10000,H62*0.05,0)))</f>
        <v>130.464</v>
      </c>
    </row>
    <row r="64" spans="1:8">
      <c r="G64" s="12" t="s">
        <v>113</v>
      </c>
      <c r="H64" s="11">
        <f>H62-H63</f>
        <v>4218.336</v>
      </c>
    </row>
    <row r="65" spans="1:8">
      <c r="G65" s="12" t="s">
        <v>114</v>
      </c>
      <c r="H65" s="11">
        <v>0.0</v>
      </c>
    </row>
    <row r="66" spans="1:8">
      <c r="G66" s="12" t="s">
        <v>115</v>
      </c>
      <c r="H66" s="11">
        <f>SUM(H64:H65)</f>
        <v>4218.336</v>
      </c>
    </row>
    <row r="69" spans="1:8" customHeight="1" ht="22">
      <c r="A69" s="13" t="s">
        <v>116</v>
      </c>
      <c r="B69" s="13"/>
      <c r="C69" s="13"/>
    </row>
    <row r="70" spans="1:8" customHeight="1" ht="29">
      <c r="A70" s="14" t="s">
        <v>117</v>
      </c>
      <c r="B70" s="14"/>
      <c r="C70" s="14"/>
    </row>
    <row r="71" spans="1:8" customHeight="1" ht="29">
      <c r="A71" s="14" t="s">
        <v>118</v>
      </c>
      <c r="B71" s="14"/>
      <c r="C71" s="14"/>
    </row>
    <row r="72" spans="1:8" customHeight="1" ht="29">
      <c r="A72" s="14" t="s">
        <v>119</v>
      </c>
      <c r="B72" s="14"/>
      <c r="C72" s="14"/>
    </row>
    <row r="73" spans="1:8" customHeight="1" ht="19">
      <c r="A73" s="14" t="s">
        <v>120</v>
      </c>
      <c r="B73" s="14"/>
      <c r="C73" s="14"/>
    </row>
    <row r="74" spans="1:8" customHeight="1" ht="21">
      <c r="A74" s="15" t="s">
        <v>121</v>
      </c>
      <c r="B74" s="15"/>
      <c r="C74" s="15"/>
    </row>
    <row r="75" spans="1:8" customHeight="1" ht="29">
      <c r="A75" s="15" t="s">
        <v>122</v>
      </c>
      <c r="B75" s="15"/>
      <c r="C75" s="15"/>
    </row>
  </sheetData>
  <mergeCells>
    <mergeCell ref="A6:H6"/>
    <mergeCell ref="A7:E8"/>
    <mergeCell ref="F7:H7"/>
    <mergeCell ref="F8:H8"/>
    <mergeCell ref="A9:E11"/>
    <mergeCell ref="F9:H9"/>
    <mergeCell ref="F10:H10"/>
    <mergeCell ref="F11:H11"/>
    <mergeCell ref="A12:E13"/>
    <mergeCell ref="F12:H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A69:C69"/>
    <mergeCell ref="A70:C70"/>
    <mergeCell ref="A71:C71"/>
    <mergeCell ref="A72:C72"/>
    <mergeCell ref="A73:C73"/>
    <mergeCell ref="A74:C74"/>
    <mergeCell ref="A75:C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Footer>&amp;C 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 &amp; O MONTESSORI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2026-08-01T17:56:06-04:00</dcterms:created>
  <dcterms:modified xsi:type="dcterms:W3CDTF">2026-08-01T17:56:06-04:00</dcterms:modified>
  <dc:title>Untitled Spreadsheet</dc:title>
  <dc:description/>
  <dc:subject/>
  <cp:keywords/>
  <cp:category/>
</cp:coreProperties>
</file>